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F5" i="7"/>
  <c r="E6" i="7"/>
  <c r="F7" i="7"/>
  <c r="E7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</calcChain>
</file>

<file path=xl/sharedStrings.xml><?xml version="1.0" encoding="utf-8"?>
<sst xmlns="http://schemas.openxmlformats.org/spreadsheetml/2006/main" count="113" uniqueCount="93">
  <si>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</si>
  <si>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</si>
  <si>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</si>
  <si>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</si>
  <si>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</si>
  <si>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</si>
  <si>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</si>
  <si>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</si>
  <si>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</si>
  <si>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</si>
  <si>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</si>
  <si>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</si>
  <si>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</si>
  <si>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</si>
  <si>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</si>
  <si>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</si>
  <si>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</si>
  <si>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</si>
  <si>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</si>
  <si>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</si>
  <si>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</si>
  <si>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</si>
  <si>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</si>
  <si>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</si>
  <si>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</si>
  <si>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</si>
  <si>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</si>
  <si>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</si>
  <si>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</si>
  <si>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</si>
  <si>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</si>
  <si>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</si>
  <si>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</si>
  <si>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</si>
  <si>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</si>
  <si>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</si>
  <si>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</si>
  <si>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</si>
  <si>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</si>
  <si>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</si>
  <si>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</si>
  <si>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</si>
  <si>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</si>
  <si>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</si>
  <si>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</si>
  <si>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</si>
  <si>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</si>
  <si>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</si>
  <si>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</si>
  <si>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</si>
  <si>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</si>
  <si>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</si>
  <si>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</si>
  <si>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</si>
  <si>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</si>
  <si>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</si>
  <si>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</si>
  <si>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</si>
  <si>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</si>
  <si>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</si>
  <si>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</si>
  <si>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</si>
  <si>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</si>
  <si>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</si>
  <si>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</si>
  <si>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</si>
  <si>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</si>
  <si>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Державна судова адміністрація України</t>
  </si>
  <si>
    <t>вул. Липська</t>
  </si>
  <si>
    <t>18/5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</si>
  <si>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</si>
  <si>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</si>
  <si>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</si>
  <si>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</si>
  <si>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</si>
  <si>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</si>
  <si>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</si>
  <si>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</si>
  <si>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</si>
  <si>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</si>
  <si>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</si>
  <si>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</si>
  <si>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</si>
  <si>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</si>
  <si>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</si>
  <si>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</si>
  <si>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Поліщук А.П.</t>
  </si>
  <si>
    <t>Коваль Г.В.</t>
  </si>
  <si>
    <t>277-76-62</t>
  </si>
  <si>
    <t>koval@court.gov.ua</t>
  </si>
  <si>
    <t>17 січня 2020 року</t>
  </si>
  <si>
    <t>01601, м. Київ</t>
  </si>
  <si>
    <t>Заступник начальника управління -                                                                                          начальник відділу судової статистики,                                                                                     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</si>
</sst>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A3" sqref="A3:J4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50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66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51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60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65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62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63</v>
      </c>
      <c r="B19" s="126"/>
      <c r="C19" s="127" t="s">
        <v>67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64</v>
      </c>
      <c r="B20" s="142"/>
      <c r="C20" s="142"/>
      <c r="D20" s="142"/>
      <c r="E20" s="136" t="s">
        <v>91</v>
      </c>
      <c r="F20" s="136"/>
      <c r="G20" s="136"/>
      <c r="H20" s="136"/>
      <c r="I20" s="136"/>
      <c r="J20" s="137"/>
    </row>
    <row r="21" spans="1:10" x14ac:dyDescent="0.2">
      <c r="A21" s="138" t="s">
        <v>68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 t="s">
        <v>69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&amp;LFCAC8D82&amp;C&amp;LD3C421CD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75" zoomScaleNormal="75" zoomScalePageLayoutView="55" workbookViewId="0">
      <selection activeCell="E16" sqref="E16:E21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57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61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70</v>
      </c>
      <c r="C5" s="181"/>
      <c r="D5" s="182"/>
      <c r="E5" s="100">
        <f t="shared" ref="E5:E26" si="0">SUM(F5:I5)</f>
        <v>650</v>
      </c>
      <c r="F5" s="101">
        <v>435</v>
      </c>
      <c r="G5" s="101">
        <v>2</v>
      </c>
      <c r="H5" s="101">
        <v>59</v>
      </c>
      <c r="I5" s="101">
        <v>154</v>
      </c>
      <c r="J5" s="4"/>
    </row>
    <row r="6" spans="1:10" ht="51" customHeight="1" x14ac:dyDescent="0.2">
      <c r="A6" s="117">
        <v>2</v>
      </c>
      <c r="B6" s="180" t="s">
        <v>71</v>
      </c>
      <c r="C6" s="181"/>
      <c r="D6" s="182"/>
      <c r="E6" s="100">
        <f t="shared" si="0"/>
        <v>225</v>
      </c>
      <c r="F6" s="118">
        <v>134</v>
      </c>
      <c r="G6" s="118">
        <v>2</v>
      </c>
      <c r="H6" s="118">
        <v>26</v>
      </c>
      <c r="I6" s="118">
        <v>63</v>
      </c>
    </row>
    <row r="7" spans="1:10" ht="21" customHeight="1" x14ac:dyDescent="0.2">
      <c r="A7" s="117">
        <v>3</v>
      </c>
      <c r="B7" s="183" t="s">
        <v>52</v>
      </c>
      <c r="C7" s="178" t="s">
        <v>42</v>
      </c>
      <c r="D7" s="179"/>
      <c r="E7" s="100">
        <f t="shared" si="0"/>
        <v>21</v>
      </c>
      <c r="F7" s="118">
        <v>18</v>
      </c>
      <c r="G7" s="118"/>
      <c r="H7" s="118">
        <v>1</v>
      </c>
      <c r="I7" s="118">
        <v>2</v>
      </c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92</v>
      </c>
      <c r="F8" s="118">
        <v>59</v>
      </c>
      <c r="G8" s="118">
        <v>1</v>
      </c>
      <c r="H8" s="118">
        <v>2</v>
      </c>
      <c r="I8" s="118">
        <v>30</v>
      </c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18</v>
      </c>
      <c r="F9" s="118">
        <v>2</v>
      </c>
      <c r="G9" s="118"/>
      <c r="H9" s="118">
        <v>16</v>
      </c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1</v>
      </c>
      <c r="F10" s="118">
        <v>1</v>
      </c>
      <c r="G10" s="118"/>
      <c r="H10" s="118"/>
      <c r="I10" s="118"/>
    </row>
    <row r="11" spans="1:10" ht="21" customHeight="1" x14ac:dyDescent="0.2">
      <c r="A11" s="117">
        <v>7</v>
      </c>
      <c r="B11" s="199" t="s">
        <v>72</v>
      </c>
      <c r="C11" s="200"/>
      <c r="D11" s="201"/>
      <c r="E11" s="100">
        <f t="shared" si="0"/>
        <v>64</v>
      </c>
      <c r="F11" s="118">
        <v>35</v>
      </c>
      <c r="G11" s="118"/>
      <c r="H11" s="118">
        <v>6</v>
      </c>
      <c r="I11" s="118">
        <v>23</v>
      </c>
    </row>
    <row r="12" spans="1:10" ht="34.5" customHeight="1" x14ac:dyDescent="0.2">
      <c r="A12" s="117">
        <v>8</v>
      </c>
      <c r="B12" s="199" t="s">
        <v>73</v>
      </c>
      <c r="C12" s="200"/>
      <c r="D12" s="201"/>
      <c r="E12" s="100">
        <f t="shared" si="0"/>
        <v>19</v>
      </c>
      <c r="F12" s="118">
        <v>13</v>
      </c>
      <c r="G12" s="118"/>
      <c r="H12" s="118">
        <v>1</v>
      </c>
      <c r="I12" s="118">
        <v>5</v>
      </c>
    </row>
    <row r="13" spans="1:10" ht="21" customHeight="1" x14ac:dyDescent="0.2">
      <c r="A13" s="117">
        <v>9</v>
      </c>
      <c r="B13" s="199" t="s">
        <v>74</v>
      </c>
      <c r="C13" s="200"/>
      <c r="D13" s="201"/>
      <c r="E13" s="100">
        <f t="shared" si="0"/>
        <v>3</v>
      </c>
      <c r="F13" s="118">
        <v>2</v>
      </c>
      <c r="G13" s="118">
        <v>1</v>
      </c>
      <c r="H13" s="118"/>
      <c r="I13" s="118"/>
    </row>
    <row r="14" spans="1:10" ht="21" customHeight="1" x14ac:dyDescent="0.2">
      <c r="A14" s="117">
        <v>10</v>
      </c>
      <c r="B14" s="178" t="s">
        <v>75</v>
      </c>
      <c r="C14" s="208"/>
      <c r="D14" s="179"/>
      <c r="E14" s="100">
        <f t="shared" si="0"/>
        <v>4</v>
      </c>
      <c r="F14" s="118">
        <v>1</v>
      </c>
      <c r="G14" s="118"/>
      <c r="H14" s="118"/>
      <c r="I14" s="118">
        <v>3</v>
      </c>
    </row>
    <row r="15" spans="1:10" ht="54" customHeight="1" x14ac:dyDescent="0.2">
      <c r="A15" s="117">
        <v>11</v>
      </c>
      <c r="B15" s="202" t="s">
        <v>76</v>
      </c>
      <c r="C15" s="203"/>
      <c r="D15" s="204"/>
      <c r="E15" s="100">
        <f t="shared" si="0"/>
        <v>137</v>
      </c>
      <c r="F15" s="118">
        <v>77</v>
      </c>
      <c r="G15" s="118">
        <v>2</v>
      </c>
      <c r="H15" s="118">
        <v>25</v>
      </c>
      <c r="I15" s="118">
        <v>33</v>
      </c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52</v>
      </c>
      <c r="F16" s="118">
        <v>31</v>
      </c>
      <c r="G16" s="118"/>
      <c r="H16" s="118">
        <v>10</v>
      </c>
      <c r="I16" s="118">
        <v>11</v>
      </c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12</v>
      </c>
      <c r="F17" s="118">
        <v>4</v>
      </c>
      <c r="G17" s="118"/>
      <c r="H17" s="118">
        <v>7</v>
      </c>
      <c r="I17" s="118">
        <v>1</v>
      </c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5</v>
      </c>
      <c r="F19" s="118">
        <v>5</v>
      </c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20</v>
      </c>
      <c r="F20" s="118">
        <v>9</v>
      </c>
      <c r="G20" s="118">
        <v>2</v>
      </c>
      <c r="H20" s="118">
        <v>3</v>
      </c>
      <c r="I20" s="118">
        <v>6</v>
      </c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48</v>
      </c>
      <c r="F21" s="118">
        <v>28</v>
      </c>
      <c r="G21" s="118"/>
      <c r="H21" s="118">
        <v>5</v>
      </c>
      <c r="I21" s="118">
        <v>15</v>
      </c>
    </row>
    <row r="22" spans="1:13" ht="30.75" customHeight="1" x14ac:dyDescent="0.2">
      <c r="A22" s="102">
        <v>18</v>
      </c>
      <c r="B22" s="210" t="s">
        <v>77</v>
      </c>
      <c r="C22" s="211"/>
      <c r="D22" s="212"/>
      <c r="E22" s="100">
        <f t="shared" si="0"/>
        <v>8</v>
      </c>
      <c r="F22" s="118"/>
      <c r="G22" s="118">
        <v>2</v>
      </c>
      <c r="H22" s="118">
        <v>6</v>
      </c>
      <c r="I22" s="118"/>
    </row>
    <row r="23" spans="1:13" ht="32.25" customHeight="1" x14ac:dyDescent="0.2">
      <c r="A23" s="102">
        <v>19</v>
      </c>
      <c r="B23" s="178" t="s">
        <v>78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33" customHeight="1" x14ac:dyDescent="0.2">
      <c r="A24" s="117">
        <v>20</v>
      </c>
      <c r="B24" s="180" t="s">
        <v>79</v>
      </c>
      <c r="C24" s="181"/>
      <c r="D24" s="182"/>
      <c r="E24" s="100">
        <f t="shared" si="0"/>
        <v>507</v>
      </c>
      <c r="F24" s="118">
        <v>352</v>
      </c>
      <c r="G24" s="118"/>
      <c r="H24" s="118">
        <v>34</v>
      </c>
      <c r="I24" s="118">
        <v>121</v>
      </c>
    </row>
    <row r="25" spans="1:13" ht="70.5" customHeight="1" x14ac:dyDescent="0.2">
      <c r="A25" s="117">
        <v>21</v>
      </c>
      <c r="B25" s="180" t="s">
        <v>53</v>
      </c>
      <c r="C25" s="181"/>
      <c r="D25" s="182"/>
      <c r="E25" s="100">
        <f t="shared" si="0"/>
        <v>6</v>
      </c>
      <c r="F25" s="118">
        <v>6</v>
      </c>
      <c r="G25" s="118"/>
      <c r="H25" s="118"/>
      <c r="I25" s="118"/>
    </row>
    <row r="26" spans="1:13" ht="33" customHeight="1" x14ac:dyDescent="0.2">
      <c r="A26" s="115">
        <v>22</v>
      </c>
      <c r="B26" s="180" t="s">
        <v>54</v>
      </c>
      <c r="C26" s="181"/>
      <c r="D26" s="182"/>
      <c r="E26" s="100">
        <f t="shared" si="0"/>
        <v>34</v>
      </c>
      <c r="F26" s="118">
        <v>19</v>
      </c>
      <c r="G26" s="118"/>
      <c r="H26" s="118">
        <v>4</v>
      </c>
      <c r="I26" s="118">
        <v>11</v>
      </c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Державна судова адміністрація України, Початок періоду: 01.01.2019, Кінець періоду: 31.12.2019&amp;LD3C421CD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="75" zoomScaleNormal="75" zoomScaleSheetLayoutView="78" zoomScalePageLayoutView="85" workbookViewId="0">
      <selection sqref="A1:I1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58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61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80</v>
      </c>
      <c r="C5" s="214"/>
      <c r="D5" s="214"/>
      <c r="E5" s="91">
        <f t="shared" ref="E5:E24" si="0">SUM(F5:I5)</f>
        <v>1062</v>
      </c>
      <c r="F5" s="92">
        <f>SUM(F7,F21,F22,F23)</f>
        <v>722</v>
      </c>
      <c r="G5" s="92">
        <f>SUM(G7,G21,G22,G23)</f>
        <v>2</v>
      </c>
      <c r="H5" s="92">
        <f>SUM(H7,H21,H22,H23)</f>
        <v>68</v>
      </c>
      <c r="I5" s="92">
        <f>SUM(I7,I21,I22,I23)</f>
        <v>270</v>
      </c>
      <c r="J5" s="20"/>
      <c r="K5" s="20"/>
      <c r="L5" s="20"/>
    </row>
    <row r="6" spans="1:12" ht="32.25" customHeight="1" x14ac:dyDescent="0.3">
      <c r="A6" s="116">
        <v>2</v>
      </c>
      <c r="B6" s="221" t="s">
        <v>55</v>
      </c>
      <c r="C6" s="221"/>
      <c r="D6" s="221"/>
      <c r="E6" s="91">
        <f t="shared" si="0"/>
        <v>402</v>
      </c>
      <c r="F6" s="93">
        <v>313</v>
      </c>
      <c r="G6" s="93"/>
      <c r="H6" s="93">
        <v>6</v>
      </c>
      <c r="I6" s="93">
        <v>83</v>
      </c>
      <c r="J6" s="20"/>
      <c r="K6" s="20"/>
      <c r="L6" s="20"/>
    </row>
    <row r="7" spans="1:12" ht="52.5" customHeight="1" x14ac:dyDescent="0.3">
      <c r="A7" s="116">
        <v>3</v>
      </c>
      <c r="B7" s="224" t="s">
        <v>81</v>
      </c>
      <c r="C7" s="225"/>
      <c r="D7" s="226"/>
      <c r="E7" s="91">
        <f t="shared" si="0"/>
        <v>202</v>
      </c>
      <c r="F7" s="92">
        <f>SUM(F8,F12,F14,F16,F17,F19,F20)</f>
        <v>124</v>
      </c>
      <c r="G7" s="92">
        <f>SUM(G8,G12,G14,G16,G17,G19,G20)</f>
        <v>2</v>
      </c>
      <c r="H7" s="92">
        <f>SUM(H8,H12,H14,H16,H17,H19,H20)</f>
        <v>25</v>
      </c>
      <c r="I7" s="92">
        <f>SUM(I8,I12,I14,I16,I17,I19,I20)</f>
        <v>51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53</v>
      </c>
      <c r="F8" s="93">
        <v>27</v>
      </c>
      <c r="G8" s="93"/>
      <c r="H8" s="93">
        <v>10</v>
      </c>
      <c r="I8" s="93">
        <v>16</v>
      </c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21</v>
      </c>
      <c r="F9" s="93">
        <v>10</v>
      </c>
      <c r="G9" s="93"/>
      <c r="H9" s="93"/>
      <c r="I9" s="93">
        <v>11</v>
      </c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16</v>
      </c>
      <c r="F10" s="93">
        <v>7</v>
      </c>
      <c r="G10" s="93"/>
      <c r="H10" s="93">
        <v>2</v>
      </c>
      <c r="I10" s="93">
        <v>7</v>
      </c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48162593.959999993</v>
      </c>
      <c r="F11" s="93">
        <v>34257213</v>
      </c>
      <c r="G11" s="93"/>
      <c r="H11" s="93">
        <v>9585343.1199999992</v>
      </c>
      <c r="I11" s="93">
        <v>4320037.84</v>
      </c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14</v>
      </c>
      <c r="F12" s="93">
        <v>13</v>
      </c>
      <c r="G12" s="93"/>
      <c r="H12" s="93"/>
      <c r="I12" s="93">
        <v>1</v>
      </c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6</v>
      </c>
      <c r="F13" s="93">
        <v>5</v>
      </c>
      <c r="G13" s="93"/>
      <c r="H13" s="93"/>
      <c r="I13" s="93">
        <v>1</v>
      </c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19</v>
      </c>
      <c r="F14" s="93">
        <v>10</v>
      </c>
      <c r="G14" s="93"/>
      <c r="H14" s="93">
        <v>7</v>
      </c>
      <c r="I14" s="93">
        <v>2</v>
      </c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49</v>
      </c>
      <c r="D17" s="214"/>
      <c r="E17" s="91">
        <f t="shared" si="0"/>
        <v>11</v>
      </c>
      <c r="F17" s="93">
        <v>11</v>
      </c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25</v>
      </c>
      <c r="F19" s="93">
        <v>13</v>
      </c>
      <c r="G19" s="93">
        <v>2</v>
      </c>
      <c r="H19" s="93">
        <v>3</v>
      </c>
      <c r="I19" s="93">
        <v>7</v>
      </c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80</v>
      </c>
      <c r="F20" s="93">
        <v>50</v>
      </c>
      <c r="G20" s="93"/>
      <c r="H20" s="93">
        <v>5</v>
      </c>
      <c r="I20" s="93">
        <v>25</v>
      </c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82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83</v>
      </c>
      <c r="C22" s="214"/>
      <c r="D22" s="214"/>
      <c r="E22" s="91">
        <f t="shared" si="0"/>
        <v>7</v>
      </c>
      <c r="F22" s="93">
        <v>7</v>
      </c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84</v>
      </c>
      <c r="C23" s="214"/>
      <c r="D23" s="214"/>
      <c r="E23" s="91">
        <f t="shared" si="0"/>
        <v>853</v>
      </c>
      <c r="F23" s="93">
        <v>591</v>
      </c>
      <c r="G23" s="93"/>
      <c r="H23" s="93">
        <v>43</v>
      </c>
      <c r="I23" s="93">
        <v>219</v>
      </c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307</v>
      </c>
      <c r="F24" s="93">
        <v>241</v>
      </c>
      <c r="G24" s="93"/>
      <c r="H24" s="93">
        <v>6</v>
      </c>
      <c r="I24" s="93">
        <v>60</v>
      </c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Державна судова адміністрація України, Початок періоду: 01.01.2019, Кінець періоду: 31.12.2019&amp;LD3C421CD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D1" zoomScale="75" zoomScaleNormal="75" zoomScalePageLayoutView="55" workbookViewId="0">
      <selection activeCell="B1" sqref="B1:I1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59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61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85</v>
      </c>
      <c r="C5" s="239"/>
      <c r="D5" s="240"/>
      <c r="E5" s="66">
        <f>SUM(F5:I5)</f>
        <v>36</v>
      </c>
      <c r="F5" s="67">
        <v>16</v>
      </c>
      <c r="G5" s="67"/>
      <c r="H5" s="67">
        <v>8</v>
      </c>
      <c r="I5" s="67">
        <v>12</v>
      </c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8</v>
      </c>
      <c r="F6" s="67">
        <v>3</v>
      </c>
      <c r="G6" s="67"/>
      <c r="H6" s="67"/>
      <c r="I6" s="67">
        <v>5</v>
      </c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26713037.84</v>
      </c>
      <c r="F7" s="120">
        <v>22393000</v>
      </c>
      <c r="G7" s="120"/>
      <c r="H7" s="120"/>
      <c r="I7" s="120">
        <v>4320037.84</v>
      </c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92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86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56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87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56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88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89</v>
      </c>
      <c r="F19" s="246"/>
      <c r="G19" s="87"/>
      <c r="H19" s="87"/>
      <c r="I19" s="88" t="s">
        <v>90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Державна судова адміністрація України, Початок періоду: 01.01.2019, Кінець періоду: 31.12.2019&amp;LD3C421CD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2018-01-19T10:45:36Z</cp:lastPrinted>
  <dcterms:created xsi:type="dcterms:W3CDTF">2015-09-09T11:46:15Z</dcterms:created>
  <dcterms:modified xsi:type="dcterms:W3CDTF">2020-02-13T11:52:05Z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D3C421CD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